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2"/>
  <workbookPr/>
  <mc:AlternateContent xmlns:mc="http://schemas.openxmlformats.org/markup-compatibility/2006">
    <mc:Choice Requires="x15">
      <x15ac:absPath xmlns:x15ac="http://schemas.microsoft.com/office/spreadsheetml/2010/11/ac" url="S:\Questionnaires\"/>
    </mc:Choice>
  </mc:AlternateContent>
  <xr:revisionPtr revIDLastSave="0" documentId="8_{ACADF2A1-3EF1-42E2-A77F-0FFEEC16DAEB}" xr6:coauthVersionLast="42" xr6:coauthVersionMax="42" xr10:uidLastSave="{00000000-0000-0000-0000-000000000000}"/>
  <bookViews>
    <workbookView xWindow="0" yWindow="0" windowWidth="21600" windowHeight="9600" tabRatio="500" xr2:uid="{00000000-000D-0000-FFFF-FFFF00000000}"/>
  </bookViews>
  <sheets>
    <sheet name="Results - Synthesis" sheetId="2" r:id="rId1"/>
    <sheet name="Feuil1" sheetId="1" r:id="rId2"/>
  </sheets>
  <calcPr calcId="191028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8" i="1" l="1"/>
  <c r="V47" i="1"/>
  <c r="V46" i="1"/>
  <c r="R48" i="1"/>
  <c r="R47" i="1"/>
  <c r="R46" i="1"/>
  <c r="J72" i="1"/>
  <c r="J71" i="1"/>
  <c r="J70" i="1"/>
  <c r="J69" i="1"/>
  <c r="J68" i="1"/>
  <c r="J61" i="1"/>
  <c r="J62" i="1"/>
  <c r="J63" i="1"/>
  <c r="J65" i="1"/>
  <c r="J64" i="1"/>
  <c r="J58" i="1"/>
  <c r="J57" i="1"/>
  <c r="J56" i="1"/>
  <c r="J55" i="1"/>
  <c r="J54" i="1"/>
  <c r="J51" i="1"/>
  <c r="J50" i="1"/>
  <c r="J49" i="1"/>
  <c r="J48" i="1"/>
  <c r="J47" i="1"/>
  <c r="J46" i="1"/>
  <c r="F46" i="1"/>
  <c r="G46" i="1"/>
  <c r="F47" i="1"/>
  <c r="G47" i="1"/>
  <c r="F48" i="1"/>
  <c r="G48" i="1"/>
  <c r="E48" i="1"/>
  <c r="E47" i="1"/>
  <c r="E46" i="1"/>
</calcChain>
</file>

<file path=xl/sharedStrings.xml><?xml version="1.0" encoding="utf-8"?>
<sst xmlns="http://schemas.openxmlformats.org/spreadsheetml/2006/main" count="418" uniqueCount="73">
  <si>
    <t>the rest is</t>
  </si>
  <si>
    <t>Pie Charts</t>
  </si>
  <si>
    <t>Question 1</t>
  </si>
  <si>
    <t>Sens de la liberté d'expression</t>
  </si>
  <si>
    <t>Question 2</t>
  </si>
  <si>
    <t>Droit de :</t>
  </si>
  <si>
    <t>Question 3: Moyens d'expression</t>
  </si>
  <si>
    <t>où</t>
  </si>
  <si>
    <t>quand</t>
  </si>
  <si>
    <t>comment</t>
  </si>
  <si>
    <t>lire</t>
  </si>
  <si>
    <t>a. partout</t>
  </si>
  <si>
    <t>presse écrite</t>
  </si>
  <si>
    <t>Réseaux sociaux</t>
  </si>
  <si>
    <t>b. limite</t>
  </si>
  <si>
    <t>internet</t>
  </si>
  <si>
    <t>Supports analogiques</t>
  </si>
  <si>
    <t xml:space="preserve">c. nulle part            </t>
  </si>
  <si>
    <t>livre</t>
  </si>
  <si>
    <t>Participation à la vie politique</t>
  </si>
  <si>
    <t>tout</t>
  </si>
  <si>
    <t>tout, sauf politique</t>
  </si>
  <si>
    <t>diagramme en colonnes</t>
  </si>
  <si>
    <t>rien</t>
  </si>
  <si>
    <t>Column chart</t>
  </si>
  <si>
    <t>écrire</t>
  </si>
  <si>
    <t>Question 4: Sources d'informations</t>
  </si>
  <si>
    <t>articles de presse</t>
  </si>
  <si>
    <t>réseaux sociaux</t>
  </si>
  <si>
    <t>Médias traditionnels</t>
  </si>
  <si>
    <t>tout sauf politique</t>
  </si>
  <si>
    <t>Publications d'organisations indépendantes</t>
  </si>
  <si>
    <t>regarder</t>
  </si>
  <si>
    <t>télévision</t>
  </si>
  <si>
    <t>cinéma</t>
  </si>
  <si>
    <t>écouter</t>
  </si>
  <si>
    <t>radio</t>
  </si>
  <si>
    <t>source internet</t>
  </si>
  <si>
    <t>questions</t>
  </si>
  <si>
    <t>a</t>
  </si>
  <si>
    <t>b</t>
  </si>
  <si>
    <t>c</t>
  </si>
  <si>
    <t>d</t>
  </si>
  <si>
    <t>âge</t>
  </si>
  <si>
    <t>nationalité</t>
  </si>
  <si>
    <t>sexe</t>
  </si>
  <si>
    <t>syrienne</t>
  </si>
  <si>
    <t>f</t>
  </si>
  <si>
    <t>3-</t>
  </si>
  <si>
    <t>1,2,3</t>
  </si>
  <si>
    <t>x</t>
  </si>
  <si>
    <t>camerounaise</t>
  </si>
  <si>
    <t xml:space="preserve">4 - </t>
  </si>
  <si>
    <t>2,3</t>
  </si>
  <si>
    <t>1,2</t>
  </si>
  <si>
    <t>afghane</t>
  </si>
  <si>
    <t>h</t>
  </si>
  <si>
    <t>congolaise</t>
  </si>
  <si>
    <t>érythréenne</t>
  </si>
  <si>
    <t>/</t>
  </si>
  <si>
    <t>luxembourgeoise</t>
  </si>
  <si>
    <t>m</t>
  </si>
  <si>
    <t>luxembourgeoise/bulgare</t>
  </si>
  <si>
    <t>luxembourgeoise/française</t>
  </si>
  <si>
    <t>luxembourgeoise/russe</t>
  </si>
  <si>
    <t>portugaise</t>
  </si>
  <si>
    <t>luxembourgeoise/portugaise</t>
  </si>
  <si>
    <t>luxembourgeoise/belge</t>
  </si>
  <si>
    <t>luxembourgeoise/néerlandaise</t>
  </si>
  <si>
    <t>luxembourgeoise/italienne</t>
  </si>
  <si>
    <t>luxembourgeoise/marocaine/japonaise</t>
  </si>
  <si>
    <t>1,3</t>
  </si>
  <si>
    <t>Droit de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</si>
</sst>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6" borderId="0" xfId="0" applyFont="1" applyFill="1"/>
    <xf numFmtId="0" fontId="3" fillId="6" borderId="0" xfId="0" applyFont="1" applyFill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1" fillId="0" borderId="0" xfId="0" applyFont="1" applyFill="1"/>
    <xf numFmtId="0" fontId="1" fillId="0" borderId="0" xfId="0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Fill="1" applyBorder="1"/>
    <xf numFmtId="0" fontId="0" fillId="0" borderId="5" xfId="0" applyFill="1" applyBorder="1"/>
    <xf numFmtId="0" fontId="0" fillId="0" borderId="6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- Synthesis'!$D$6</c:f>
              <c:strCache>
                <c:ptCount val="1"/>
                <c:pt idx="0">
                  <c:v>où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'Results - Synthesis'!$C$7:$C$9</c:f>
              <c:strCache>
                <c:ptCount val="3"/>
                <c:pt idx="0">
                  <c:v>a. partout</c:v>
                </c:pt>
                <c:pt idx="1">
                  <c:v>b. limite</c:v>
                </c:pt>
                <c:pt idx="2">
                  <c:v>c. nulle part            </c:v>
                </c:pt>
              </c:strCache>
            </c:strRef>
          </c:cat>
          <c:val>
            <c:numRef>
              <c:f>'Results - Synthesis'!$D$7:$D$9</c:f>
              <c:numCache>
                <c:formatCode>General</c:formatCode>
                <c:ptCount val="3"/>
                <c:pt idx="0">
                  <c:v>28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7-4461-8406-B8471E81870F}"/>
            </c:ext>
          </c:extLst>
        </c:ser>
        <c:ser>
          <c:idx val="1"/>
          <c:order val="1"/>
          <c:tx>
            <c:strRef>
              <c:f>'Results - Synthesis'!$E$6</c:f>
              <c:strCache>
                <c:ptCount val="1"/>
                <c:pt idx="0">
                  <c:v>quand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'Results - Synthesis'!$C$7:$C$9</c:f>
              <c:strCache>
                <c:ptCount val="3"/>
                <c:pt idx="0">
                  <c:v>a. partout</c:v>
                </c:pt>
                <c:pt idx="1">
                  <c:v>b. limite</c:v>
                </c:pt>
                <c:pt idx="2">
                  <c:v>c. nulle part            </c:v>
                </c:pt>
              </c:strCache>
            </c:strRef>
          </c:cat>
          <c:val>
            <c:numRef>
              <c:f>'Results - Synthesis'!$E$7:$E$9</c:f>
              <c:numCache>
                <c:formatCode>General</c:formatCode>
                <c:ptCount val="3"/>
                <c:pt idx="0">
                  <c:v>27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7-4461-8406-B8471E81870F}"/>
            </c:ext>
          </c:extLst>
        </c:ser>
        <c:ser>
          <c:idx val="2"/>
          <c:order val="2"/>
          <c:tx>
            <c:strRef>
              <c:f>'Results - Synthesis'!$F$6</c:f>
              <c:strCache>
                <c:ptCount val="1"/>
                <c:pt idx="0">
                  <c:v>comment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'Results - Synthesis'!$C$7:$C$9</c:f>
              <c:strCache>
                <c:ptCount val="3"/>
                <c:pt idx="0">
                  <c:v>a. partout</c:v>
                </c:pt>
                <c:pt idx="1">
                  <c:v>b. limite</c:v>
                </c:pt>
                <c:pt idx="2">
                  <c:v>c. nulle part            </c:v>
                </c:pt>
              </c:strCache>
            </c:strRef>
          </c:cat>
          <c:val>
            <c:numRef>
              <c:f>'Results - Synthesis'!$F$7:$F$9</c:f>
              <c:numCache>
                <c:formatCode>General</c:formatCode>
                <c:ptCount val="3"/>
                <c:pt idx="0">
                  <c:v>9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7-4461-8406-B8471E818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357383"/>
        <c:axId val="449364871"/>
      </c:barChart>
      <c:catAx>
        <c:axId val="449357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64871"/>
        <c:crosses val="autoZero"/>
        <c:auto val="1"/>
        <c:lblAlgn val="ctr"/>
        <c:lblOffset val="100"/>
        <c:noMultiLvlLbl val="0"/>
      </c:catAx>
      <c:valAx>
        <c:axId val="449364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57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'Results - Synthesis'!$I$6</c:f>
              <c:strCache>
                <c:ptCount val="1"/>
                <c:pt idx="0">
                  <c:v>lire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52-41C1-8297-8A14F327D7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52-41C1-8297-8A14F327D7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52-41C1-8297-8A14F327D7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52-41C1-8297-8A14F327D7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52-41C1-8297-8A14F327D7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952-41C1-8297-8A14F327D7B5}"/>
              </c:ext>
            </c:extLst>
          </c:dPt>
          <c:cat>
            <c:strRef>
              <c:f>'Results - Synthesis'!$H$7:$H$12</c:f>
              <c:strCache>
                <c:ptCount val="6"/>
                <c:pt idx="0">
                  <c:v>presse écrite</c:v>
                </c:pt>
                <c:pt idx="1">
                  <c:v>internet</c:v>
                </c:pt>
                <c:pt idx="2">
                  <c:v>livre</c:v>
                </c:pt>
                <c:pt idx="3">
                  <c:v>tout</c:v>
                </c:pt>
                <c:pt idx="4">
                  <c:v>tout, sauf politique</c:v>
                </c:pt>
                <c:pt idx="5">
                  <c:v>rien</c:v>
                </c:pt>
              </c:strCache>
            </c:strRef>
          </c:cat>
          <c:val>
            <c:numRef>
              <c:f>'Results - Synthesis'!$I$7:$I$12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0-4E88-89DA-DF9F7BA34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'Results - Synthesis'!$I$14</c:f>
              <c:strCache>
                <c:ptCount val="1"/>
                <c:pt idx="0">
                  <c:v>écrire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84-4A13-9942-ED1B7F4523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84-4A13-9942-ED1B7F4523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84-4A13-9942-ED1B7F4523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84-4A13-9942-ED1B7F4523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F84-4A13-9942-ED1B7F452388}"/>
              </c:ext>
            </c:extLst>
          </c:dPt>
          <c:cat>
            <c:strRef>
              <c:f>'Results - Synthesis'!$H$15:$H$19</c:f>
              <c:strCache>
                <c:ptCount val="5"/>
                <c:pt idx="0">
                  <c:v>articles de presse</c:v>
                </c:pt>
                <c:pt idx="1">
                  <c:v>réseaux sociaux</c:v>
                </c:pt>
                <c:pt idx="2">
                  <c:v>tout</c:v>
                </c:pt>
                <c:pt idx="3">
                  <c:v>tout sauf politique</c:v>
                </c:pt>
                <c:pt idx="4">
                  <c:v>rien</c:v>
                </c:pt>
              </c:strCache>
            </c:strRef>
          </c:cat>
          <c:val>
            <c:numRef>
              <c:f>'Results - Synthesis'!$I$15:$I$19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2-456D-950B-08F88EA8F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'Results - Synthesis'!$I$21</c:f>
              <c:strCache>
                <c:ptCount val="1"/>
                <c:pt idx="0">
                  <c:v>regarder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D8-4863-B707-A7271A217F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D8-4863-B707-A7271A217F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D8-4863-B707-A7271A217F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D8-4863-B707-A7271A217F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D8-4863-B707-A7271A217F64}"/>
              </c:ext>
            </c:extLst>
          </c:dPt>
          <c:cat>
            <c:strRef>
              <c:f>'Results - Synthesis'!$H$22:$H$26</c:f>
              <c:strCache>
                <c:ptCount val="5"/>
                <c:pt idx="0">
                  <c:v>télévision</c:v>
                </c:pt>
                <c:pt idx="1">
                  <c:v>cinéma</c:v>
                </c:pt>
                <c:pt idx="2">
                  <c:v>tout</c:v>
                </c:pt>
                <c:pt idx="3">
                  <c:v>tout, sauf politique</c:v>
                </c:pt>
                <c:pt idx="4">
                  <c:v>rien</c:v>
                </c:pt>
              </c:strCache>
            </c:strRef>
          </c:cat>
          <c:val>
            <c:numRef>
              <c:f>'Results - Synthesis'!$I$22:$I$26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29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2-4CFD-878E-4B340D248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'Results - Synthesis'!$I$28</c:f>
              <c:strCache>
                <c:ptCount val="1"/>
                <c:pt idx="0">
                  <c:v>écouter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C9-4A66-8DD7-988D5CA45D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C9-4A66-8DD7-988D5CA45D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C9-4A66-8DD7-988D5CA45D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C9-4A66-8DD7-988D5CA45D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C9-4A66-8DD7-988D5CA45D44}"/>
              </c:ext>
            </c:extLst>
          </c:dPt>
          <c:cat>
            <c:strRef>
              <c:f>'Results - Synthesis'!$H$29:$H$33</c:f>
              <c:strCache>
                <c:ptCount val="5"/>
                <c:pt idx="0">
                  <c:v>radio</c:v>
                </c:pt>
                <c:pt idx="1">
                  <c:v>source internet</c:v>
                </c:pt>
                <c:pt idx="2">
                  <c:v>tout</c:v>
                </c:pt>
                <c:pt idx="3">
                  <c:v>tout, sauf politique</c:v>
                </c:pt>
                <c:pt idx="4">
                  <c:v>rien</c:v>
                </c:pt>
              </c:strCache>
            </c:strRef>
          </c:cat>
          <c:val>
            <c:numRef>
              <c:f>'Results - Synthesis'!$I$29:$I$33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C-4DFE-8F0C-00C55D78F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B9-45B5-82CB-3E88C7BF25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B9-45B5-82CB-3E88C7BF25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B9-45B5-82CB-3E88C7BF25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B9-45B5-82CB-3E88C7BF25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1B9-45B5-82CB-3E88C7BF255B}"/>
              </c:ext>
            </c:extLst>
          </c:dPt>
          <c:cat>
            <c:strRef>
              <c:f>'Results - Synthesis'!$K$5:$K$9</c:f>
              <c:strCache>
                <c:ptCount val="5"/>
                <c:pt idx="0">
                  <c:v>Question 3: Moyens d'expression</c:v>
                </c:pt>
                <c:pt idx="2">
                  <c:v>Réseaux sociaux</c:v>
                </c:pt>
                <c:pt idx="3">
                  <c:v>Supports analogiques</c:v>
                </c:pt>
                <c:pt idx="4">
                  <c:v>Participation à la vie politique</c:v>
                </c:pt>
              </c:strCache>
            </c:strRef>
          </c:cat>
          <c:val>
            <c:numRef>
              <c:f>'Results - Synthesis'!$L$5:$L$9</c:f>
              <c:numCache>
                <c:formatCode>General</c:formatCode>
                <c:ptCount val="5"/>
                <c:pt idx="2">
                  <c:v>24</c:v>
                </c:pt>
                <c:pt idx="3">
                  <c:v>14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D-461B-BC9E-FAA3549B5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4A-4073-B7A7-0219EE9759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4A-4073-B7A7-0219EE9759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4A-4073-B7A7-0219EE9759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4A-4073-B7A7-0219EE9759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4A-4073-B7A7-0219EE97599A}"/>
              </c:ext>
            </c:extLst>
          </c:dPt>
          <c:cat>
            <c:strRef>
              <c:f>'Results - Synthesis'!$K$14:$K$18</c:f>
              <c:strCache>
                <c:ptCount val="5"/>
                <c:pt idx="0">
                  <c:v>Question 4: Sources d'informations</c:v>
                </c:pt>
                <c:pt idx="2">
                  <c:v>Réseaux sociaux</c:v>
                </c:pt>
                <c:pt idx="3">
                  <c:v>Médias traditionnels</c:v>
                </c:pt>
                <c:pt idx="4">
                  <c:v>Publications d'organisations indépendantes</c:v>
                </c:pt>
              </c:strCache>
            </c:strRef>
          </c:cat>
          <c:val>
            <c:numRef>
              <c:f>'Results - Synthesis'!$L$14:$L$18</c:f>
              <c:numCache>
                <c:formatCode>General</c:formatCode>
                <c:ptCount val="5"/>
                <c:pt idx="2">
                  <c:v>28</c:v>
                </c:pt>
                <c:pt idx="3">
                  <c:v>25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A-4C66-984B-F42310C0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10</xdr:row>
      <xdr:rowOff>171450</xdr:rowOff>
    </xdr:from>
    <xdr:to>
      <xdr:col>6</xdr:col>
      <xdr:colOff>428625</xdr:colOff>
      <xdr:row>24</xdr:row>
      <xdr:rowOff>114300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376B718-6DA9-4AAF-8753-8E6858986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666750</xdr:colOff>
      <xdr:row>37</xdr:row>
      <xdr:rowOff>171450</xdr:rowOff>
    </xdr:from>
    <xdr:to>
      <xdr:col>4</xdr:col>
      <xdr:colOff>38100</xdr:colOff>
      <xdr:row>48</xdr:row>
      <xdr:rowOff>142875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FA001F92-69E2-4EB9-9964-4BDAEE45E383}"/>
            </a:ext>
            <a:ext uri="{147F2762-F138-4A5C-976F-8EAC2B608ADB}">
              <a16:predDERef xmlns:a16="http://schemas.microsoft.com/office/drawing/2014/main" pred="{F376B718-6DA9-4AAF-8753-8E6858986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25</xdr:row>
      <xdr:rowOff>180975</xdr:rowOff>
    </xdr:from>
    <xdr:to>
      <xdr:col>4</xdr:col>
      <xdr:colOff>314325</xdr:colOff>
      <xdr:row>36</xdr:row>
      <xdr:rowOff>190500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2D038CAC-369D-46F6-B483-A36E999C40B8}"/>
            </a:ext>
            <a:ext uri="{147F2762-F138-4A5C-976F-8EAC2B608ADB}">
              <a16:predDERef xmlns:a16="http://schemas.microsoft.com/office/drawing/2014/main" pred="{FA001F92-69E2-4EB9-9964-4BDAEE45E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36</xdr:row>
      <xdr:rowOff>180975</xdr:rowOff>
    </xdr:from>
    <xdr:to>
      <xdr:col>11</xdr:col>
      <xdr:colOff>638175</xdr:colOff>
      <xdr:row>52</xdr:row>
      <xdr:rowOff>180975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B9DCD5E7-A23E-455E-B448-72E836B17510}"/>
            </a:ext>
            <a:ext uri="{147F2762-F138-4A5C-976F-8EAC2B608ADB}">
              <a16:predDERef xmlns:a16="http://schemas.microsoft.com/office/drawing/2014/main" pred="{2D038CAC-369D-46F6-B483-A36E999C4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36</xdr:row>
      <xdr:rowOff>190500</xdr:rowOff>
    </xdr:from>
    <xdr:to>
      <xdr:col>9</xdr:col>
      <xdr:colOff>28575</xdr:colOff>
      <xdr:row>49</xdr:row>
      <xdr:rowOff>152400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C2F93A5B-DBE2-4F49-B166-3A6D263C653C}"/>
            </a:ext>
            <a:ext uri="{147F2762-F138-4A5C-976F-8EAC2B608ADB}">
              <a16:predDERef xmlns:a16="http://schemas.microsoft.com/office/drawing/2014/main" pred="{B9DCD5E7-A23E-455E-B448-72E836B175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15</xdr:col>
      <xdr:colOff>2514600</xdr:colOff>
      <xdr:row>35</xdr:row>
      <xdr:rowOff>142875</xdr:rowOff>
    </xdr:to>
    <xdr:graphicFrame macro="">
      <xdr:nvGraphicFramePr>
        <xdr:cNvPr id="12" name="Chart 6">
          <a:extLst>
            <a:ext uri="{FF2B5EF4-FFF2-40B4-BE49-F238E27FC236}">
              <a16:creationId xmlns:a16="http://schemas.microsoft.com/office/drawing/2014/main" id="{2F78C2EE-EB75-4A2B-9809-30A7CF6B4178}"/>
            </a:ext>
            <a:ext uri="{147F2762-F138-4A5C-976F-8EAC2B608ADB}">
              <a16:predDERef xmlns:a16="http://schemas.microsoft.com/office/drawing/2014/main" pred="{C2F93A5B-DBE2-4F49-B166-3A6D263C6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676275</xdr:colOff>
      <xdr:row>22</xdr:row>
      <xdr:rowOff>57150</xdr:rowOff>
    </xdr:from>
    <xdr:to>
      <xdr:col>11</xdr:col>
      <xdr:colOff>428625</xdr:colOff>
      <xdr:row>36</xdr:row>
      <xdr:rowOff>0</xdr:rowOff>
    </xdr:to>
    <xdr:graphicFrame macro="">
      <xdr:nvGraphicFramePr>
        <xdr:cNvPr id="13" name="Chart 7">
          <a:extLst>
            <a:ext uri="{FF2B5EF4-FFF2-40B4-BE49-F238E27FC236}">
              <a16:creationId xmlns:a16="http://schemas.microsoft.com/office/drawing/2014/main" id="{16F16AAF-0286-4A32-A187-78A268E0E899}"/>
            </a:ext>
            <a:ext uri="{147F2762-F138-4A5C-976F-8EAC2B608ADB}">
              <a16:predDERef xmlns:a16="http://schemas.microsoft.com/office/drawing/2014/main" pred="{2F78C2EE-EB75-4A2B-9809-30A7CF6B41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33"/>
  <sheetViews>
    <sheetView tabSelected="1" zoomScale="85" zoomScaleNormal="85" workbookViewId="0" xr3:uid="{AEA406A1-0E4B-5B11-9CD5-51D6E497D94C}">
      <selection activeCell="K20" sqref="K20"/>
    </sheetView>
  </sheetViews>
  <sheetFormatPr defaultRowHeight="15.75"/>
  <cols>
    <col min="3" max="3" width="17.625" customWidth="1"/>
    <col min="4" max="4" width="14.875" customWidth="1"/>
    <col min="5" max="5" width="8.75" bestFit="1" customWidth="1"/>
    <col min="6" max="6" width="12.625" bestFit="1" customWidth="1"/>
    <col min="8" max="8" width="19" bestFit="1" customWidth="1"/>
    <col min="9" max="9" width="12.625" bestFit="1" customWidth="1"/>
    <col min="11" max="11" width="54.25" bestFit="1" customWidth="1"/>
    <col min="16" max="16" width="41.5" bestFit="1" customWidth="1"/>
    <col min="17" max="17" width="3.75" bestFit="1" customWidth="1"/>
  </cols>
  <sheetData>
    <row r="3" spans="3:12">
      <c r="H3" t="s">
        <v>0</v>
      </c>
      <c r="I3" t="s">
        <v>1</v>
      </c>
    </row>
    <row r="5" spans="3:12">
      <c r="C5" s="23" t="s">
        <v>2</v>
      </c>
      <c r="D5" s="33" t="s">
        <v>3</v>
      </c>
      <c r="E5" s="33"/>
      <c r="F5" s="34"/>
      <c r="G5" s="19"/>
      <c r="H5" s="23" t="s">
        <v>4</v>
      </c>
      <c r="I5" s="28" t="s">
        <v>5</v>
      </c>
      <c r="K5" s="4" t="s">
        <v>6</v>
      </c>
      <c r="L5" s="4"/>
    </row>
    <row r="6" spans="3:12">
      <c r="C6" s="16"/>
      <c r="D6" s="17" t="s">
        <v>7</v>
      </c>
      <c r="E6" s="17" t="s">
        <v>8</v>
      </c>
      <c r="F6" s="5" t="s">
        <v>9</v>
      </c>
      <c r="G6" s="17"/>
      <c r="H6" s="29"/>
      <c r="I6" s="30" t="s">
        <v>10</v>
      </c>
      <c r="J6" s="25"/>
    </row>
    <row r="7" spans="3:12">
      <c r="C7" s="18" t="s">
        <v>11</v>
      </c>
      <c r="D7" s="19">
        <v>28</v>
      </c>
      <c r="E7" s="19">
        <v>27</v>
      </c>
      <c r="F7" s="1">
        <v>9</v>
      </c>
      <c r="G7" s="19"/>
      <c r="H7" s="16" t="s">
        <v>12</v>
      </c>
      <c r="I7" s="1">
        <v>0</v>
      </c>
      <c r="K7" s="4" t="s">
        <v>13</v>
      </c>
      <c r="L7">
        <v>24</v>
      </c>
    </row>
    <row r="8" spans="3:12">
      <c r="C8" s="18" t="s">
        <v>14</v>
      </c>
      <c r="D8" s="19">
        <v>5</v>
      </c>
      <c r="E8" s="19">
        <v>0</v>
      </c>
      <c r="F8" s="1">
        <v>25</v>
      </c>
      <c r="G8" s="19"/>
      <c r="H8" s="16" t="s">
        <v>15</v>
      </c>
      <c r="I8" s="1">
        <v>0</v>
      </c>
      <c r="K8" s="4" t="s">
        <v>16</v>
      </c>
      <c r="L8">
        <v>14</v>
      </c>
    </row>
    <row r="9" spans="3:12">
      <c r="C9" s="20" t="s">
        <v>17</v>
      </c>
      <c r="D9" s="21">
        <v>0</v>
      </c>
      <c r="E9" s="21">
        <v>6</v>
      </c>
      <c r="F9" s="22">
        <v>0</v>
      </c>
      <c r="G9" s="19"/>
      <c r="H9" s="31" t="s">
        <v>18</v>
      </c>
      <c r="I9" s="1">
        <v>0</v>
      </c>
      <c r="K9" s="4" t="s">
        <v>19</v>
      </c>
      <c r="L9">
        <v>5</v>
      </c>
    </row>
    <row r="10" spans="3:12">
      <c r="H10" s="31" t="s">
        <v>20</v>
      </c>
      <c r="I10" s="1">
        <v>31</v>
      </c>
    </row>
    <row r="11" spans="3:12">
      <c r="H11" s="31" t="s">
        <v>21</v>
      </c>
      <c r="I11" s="1">
        <v>3</v>
      </c>
    </row>
    <row r="12" spans="3:12">
      <c r="D12" t="s">
        <v>22</v>
      </c>
      <c r="H12" s="31" t="s">
        <v>23</v>
      </c>
      <c r="I12" s="1">
        <v>0</v>
      </c>
    </row>
    <row r="13" spans="3:12">
      <c r="D13" t="s">
        <v>24</v>
      </c>
      <c r="H13" s="16"/>
      <c r="I13" s="1"/>
    </row>
    <row r="14" spans="3:12">
      <c r="H14" s="16"/>
      <c r="I14" s="5" t="s">
        <v>25</v>
      </c>
      <c r="K14" s="4" t="s">
        <v>26</v>
      </c>
    </row>
    <row r="15" spans="3:12">
      <c r="H15" s="16" t="s">
        <v>27</v>
      </c>
      <c r="I15" s="1">
        <v>0</v>
      </c>
    </row>
    <row r="16" spans="3:12">
      <c r="H16" s="16" t="s">
        <v>28</v>
      </c>
      <c r="I16" s="1">
        <v>0</v>
      </c>
      <c r="K16" s="4" t="s">
        <v>13</v>
      </c>
      <c r="L16">
        <v>28</v>
      </c>
    </row>
    <row r="17" spans="8:12">
      <c r="H17" s="16" t="s">
        <v>20</v>
      </c>
      <c r="I17" s="1">
        <v>27</v>
      </c>
      <c r="K17" s="4" t="s">
        <v>29</v>
      </c>
      <c r="L17">
        <v>25</v>
      </c>
    </row>
    <row r="18" spans="8:12">
      <c r="H18" s="16" t="s">
        <v>30</v>
      </c>
      <c r="I18" s="1">
        <v>6</v>
      </c>
      <c r="K18" s="4" t="s">
        <v>31</v>
      </c>
      <c r="L18">
        <v>9</v>
      </c>
    </row>
    <row r="19" spans="8:12">
      <c r="H19" s="16" t="s">
        <v>23</v>
      </c>
      <c r="I19" s="1">
        <v>0</v>
      </c>
    </row>
    <row r="20" spans="8:12">
      <c r="H20" s="16"/>
      <c r="I20" s="1"/>
    </row>
    <row r="21" spans="8:12">
      <c r="H21" s="16"/>
      <c r="I21" s="5" t="s">
        <v>32</v>
      </c>
    </row>
    <row r="22" spans="8:12">
      <c r="H22" s="16" t="s">
        <v>33</v>
      </c>
      <c r="I22" s="1">
        <v>0</v>
      </c>
    </row>
    <row r="23" spans="8:12">
      <c r="H23" s="16" t="s">
        <v>34</v>
      </c>
      <c r="I23" s="1">
        <v>1</v>
      </c>
    </row>
    <row r="24" spans="8:12">
      <c r="H24" s="16" t="s">
        <v>20</v>
      </c>
      <c r="I24" s="1">
        <v>29</v>
      </c>
    </row>
    <row r="25" spans="8:12">
      <c r="H25" s="16" t="s">
        <v>21</v>
      </c>
      <c r="I25" s="1">
        <v>3</v>
      </c>
    </row>
    <row r="26" spans="8:12">
      <c r="H26" s="16" t="s">
        <v>23</v>
      </c>
      <c r="I26" s="1">
        <v>0</v>
      </c>
    </row>
    <row r="27" spans="8:12">
      <c r="H27" s="16"/>
      <c r="I27" s="1"/>
    </row>
    <row r="28" spans="8:12">
      <c r="H28" s="16"/>
      <c r="I28" s="5" t="s">
        <v>35</v>
      </c>
    </row>
    <row r="29" spans="8:12">
      <c r="H29" s="16" t="s">
        <v>36</v>
      </c>
      <c r="I29" s="1">
        <v>0</v>
      </c>
    </row>
    <row r="30" spans="8:12">
      <c r="H30" s="16" t="s">
        <v>37</v>
      </c>
      <c r="I30" s="1">
        <v>1</v>
      </c>
    </row>
    <row r="31" spans="8:12">
      <c r="H31" s="16" t="s">
        <v>20</v>
      </c>
      <c r="I31" s="1">
        <v>30</v>
      </c>
    </row>
    <row r="32" spans="8:12">
      <c r="H32" s="16" t="s">
        <v>21</v>
      </c>
      <c r="I32" s="1">
        <v>1</v>
      </c>
    </row>
    <row r="33" spans="8:9">
      <c r="H33" s="32" t="s">
        <v>23</v>
      </c>
      <c r="I33" s="22">
        <v>0</v>
      </c>
    </row>
  </sheetData>
  <mergeCells count="1">
    <mergeCell ref="D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2"/>
  <sheetViews>
    <sheetView zoomScale="55" zoomScaleNormal="55" zoomScalePageLayoutView="117" workbookViewId="0" xr3:uid="{958C4451-9541-5A59-BF78-D2F731DF1C81}">
      <selection activeCell="J51" sqref="J51"/>
    </sheetView>
  </sheetViews>
  <sheetFormatPr defaultColWidth="11" defaultRowHeight="15.75"/>
  <cols>
    <col min="1" max="1" width="14.875" customWidth="1"/>
    <col min="2" max="2" width="15.25" customWidth="1"/>
    <col min="3" max="3" width="14.875" customWidth="1"/>
    <col min="9" max="9" width="16.75" bestFit="1" customWidth="1"/>
    <col min="11" max="13" width="2.625" bestFit="1" customWidth="1"/>
    <col min="14" max="14" width="2.125" customWidth="1"/>
    <col min="15" max="15" width="3" customWidth="1"/>
    <col min="16" max="16" width="5.25" bestFit="1" customWidth="1"/>
    <col min="17" max="17" width="27.25" bestFit="1" customWidth="1"/>
    <col min="18" max="19" width="5.25" customWidth="1"/>
    <col min="20" max="20" width="13.75" customWidth="1"/>
    <col min="21" max="21" width="40.25" bestFit="1" customWidth="1"/>
    <col min="22" max="24" width="5.25" customWidth="1"/>
  </cols>
  <sheetData>
    <row r="1" spans="1:24" ht="51" customHeight="1">
      <c r="D1" s="9" t="s">
        <v>38</v>
      </c>
      <c r="E1" s="9">
        <v>1</v>
      </c>
      <c r="F1" s="9"/>
      <c r="G1" s="9"/>
      <c r="H1" s="24"/>
      <c r="I1" s="24"/>
      <c r="J1" s="6">
        <v>2</v>
      </c>
      <c r="K1" s="6"/>
      <c r="L1" s="6"/>
      <c r="M1" s="6"/>
      <c r="N1" s="24"/>
      <c r="O1" s="24"/>
      <c r="P1" s="10">
        <v>3</v>
      </c>
      <c r="Q1" s="10"/>
      <c r="R1" s="10"/>
      <c r="S1" s="10"/>
      <c r="T1" s="24"/>
      <c r="U1" s="11">
        <v>4</v>
      </c>
      <c r="V1" s="11"/>
      <c r="W1" s="11"/>
      <c r="X1" s="11"/>
    </row>
    <row r="2" spans="1:24" ht="43.5" customHeight="1">
      <c r="A2" s="1"/>
      <c r="B2" s="1"/>
      <c r="C2" s="1"/>
      <c r="D2" s="9"/>
      <c r="E2" s="9">
        <v>1</v>
      </c>
      <c r="F2" s="9">
        <v>2</v>
      </c>
      <c r="G2" s="9">
        <v>3</v>
      </c>
      <c r="H2" s="24"/>
      <c r="I2" s="24"/>
      <c r="J2" s="26" t="s">
        <v>39</v>
      </c>
      <c r="K2" s="26" t="s">
        <v>40</v>
      </c>
      <c r="L2" s="26" t="s">
        <v>41</v>
      </c>
      <c r="M2" s="26" t="s">
        <v>42</v>
      </c>
      <c r="N2" s="27"/>
      <c r="O2" s="27"/>
      <c r="P2" s="10"/>
      <c r="Q2" s="10">
        <v>1</v>
      </c>
      <c r="R2" s="10">
        <v>2</v>
      </c>
      <c r="S2" s="10">
        <v>3</v>
      </c>
      <c r="T2" s="24"/>
      <c r="U2" s="12"/>
      <c r="V2" s="12">
        <v>1</v>
      </c>
      <c r="W2" s="12">
        <v>2</v>
      </c>
      <c r="X2" s="12">
        <v>3</v>
      </c>
    </row>
    <row r="3" spans="1:24" s="8" customFormat="1">
      <c r="A3" s="7" t="s">
        <v>43</v>
      </c>
      <c r="B3" s="7" t="s">
        <v>44</v>
      </c>
      <c r="C3" s="7" t="s">
        <v>45</v>
      </c>
    </row>
    <row r="4" spans="1:24">
      <c r="A4" s="1">
        <v>19</v>
      </c>
      <c r="B4" s="1" t="s">
        <v>46</v>
      </c>
      <c r="C4" s="1" t="s">
        <v>47</v>
      </c>
      <c r="E4" t="s">
        <v>40</v>
      </c>
      <c r="F4" t="s">
        <v>41</v>
      </c>
      <c r="G4" t="s">
        <v>39</v>
      </c>
      <c r="J4">
        <v>4</v>
      </c>
      <c r="K4" s="3" t="s">
        <v>48</v>
      </c>
      <c r="L4">
        <v>3</v>
      </c>
      <c r="M4">
        <v>3</v>
      </c>
      <c r="P4" s="3" t="s">
        <v>49</v>
      </c>
      <c r="Q4" s="3" t="s">
        <v>50</v>
      </c>
      <c r="R4" s="3" t="s">
        <v>50</v>
      </c>
      <c r="S4" s="3" t="s">
        <v>50</v>
      </c>
      <c r="T4" s="3"/>
      <c r="U4" s="3" t="s">
        <v>49</v>
      </c>
      <c r="V4" s="3" t="s">
        <v>50</v>
      </c>
      <c r="W4" s="3" t="s">
        <v>50</v>
      </c>
      <c r="X4" s="3" t="s">
        <v>50</v>
      </c>
    </row>
    <row r="5" spans="1:24">
      <c r="A5" s="1">
        <v>18</v>
      </c>
      <c r="B5" s="1" t="s">
        <v>51</v>
      </c>
      <c r="C5" s="1" t="s">
        <v>47</v>
      </c>
      <c r="E5" t="s">
        <v>40</v>
      </c>
      <c r="F5" t="s">
        <v>41</v>
      </c>
      <c r="G5" t="s">
        <v>39</v>
      </c>
      <c r="J5" s="3" t="s">
        <v>52</v>
      </c>
      <c r="K5" s="3" t="s">
        <v>48</v>
      </c>
      <c r="L5" s="3" t="s">
        <v>48</v>
      </c>
      <c r="M5">
        <v>3</v>
      </c>
      <c r="P5" s="3" t="s">
        <v>53</v>
      </c>
      <c r="Q5" s="3"/>
      <c r="R5" s="3" t="s">
        <v>50</v>
      </c>
      <c r="S5" s="3" t="s">
        <v>50</v>
      </c>
      <c r="T5" s="3"/>
      <c r="U5" s="3" t="s">
        <v>54</v>
      </c>
      <c r="V5" s="3" t="s">
        <v>50</v>
      </c>
      <c r="W5" s="3" t="s">
        <v>50</v>
      </c>
      <c r="X5" s="3"/>
    </row>
    <row r="6" spans="1:24">
      <c r="A6" s="1">
        <v>18</v>
      </c>
      <c r="B6" s="1" t="s">
        <v>55</v>
      </c>
      <c r="C6" s="1" t="s">
        <v>56</v>
      </c>
      <c r="G6" t="s">
        <v>40</v>
      </c>
      <c r="J6">
        <v>4</v>
      </c>
      <c r="K6">
        <v>3</v>
      </c>
      <c r="L6">
        <v>3</v>
      </c>
      <c r="M6">
        <v>3</v>
      </c>
      <c r="P6" s="3" t="s">
        <v>49</v>
      </c>
      <c r="Q6" s="3" t="s">
        <v>50</v>
      </c>
      <c r="R6" s="3" t="s">
        <v>50</v>
      </c>
      <c r="S6" s="3" t="s">
        <v>50</v>
      </c>
      <c r="T6" s="3"/>
      <c r="U6" s="3" t="s">
        <v>54</v>
      </c>
      <c r="V6" s="3" t="s">
        <v>50</v>
      </c>
      <c r="W6" s="3" t="s">
        <v>50</v>
      </c>
      <c r="X6" s="3"/>
    </row>
    <row r="7" spans="1:24">
      <c r="A7" s="1">
        <v>18</v>
      </c>
      <c r="B7" s="1" t="s">
        <v>57</v>
      </c>
      <c r="C7" s="1" t="s">
        <v>47</v>
      </c>
      <c r="E7" t="s">
        <v>39</v>
      </c>
      <c r="F7" t="s">
        <v>39</v>
      </c>
      <c r="G7" t="s">
        <v>40</v>
      </c>
      <c r="J7">
        <v>4</v>
      </c>
      <c r="K7" s="3" t="s">
        <v>48</v>
      </c>
      <c r="L7" s="3" t="s">
        <v>48</v>
      </c>
      <c r="M7" s="3">
        <v>2</v>
      </c>
      <c r="N7" s="3"/>
      <c r="O7" s="3"/>
      <c r="P7" s="3" t="s">
        <v>49</v>
      </c>
      <c r="Q7" s="3" t="s">
        <v>50</v>
      </c>
      <c r="R7" s="3" t="s">
        <v>50</v>
      </c>
      <c r="S7" s="3" t="s">
        <v>50</v>
      </c>
      <c r="T7" s="3"/>
      <c r="U7" s="3" t="s">
        <v>49</v>
      </c>
      <c r="V7" s="3" t="s">
        <v>50</v>
      </c>
      <c r="W7" s="3" t="s">
        <v>50</v>
      </c>
      <c r="X7" s="3" t="s">
        <v>50</v>
      </c>
    </row>
    <row r="8" spans="1:24">
      <c r="A8" s="1">
        <v>19</v>
      </c>
      <c r="B8" s="1" t="s">
        <v>58</v>
      </c>
      <c r="C8" s="1" t="s">
        <v>56</v>
      </c>
      <c r="E8" t="s">
        <v>40</v>
      </c>
      <c r="F8" t="s">
        <v>41</v>
      </c>
      <c r="G8" t="s">
        <v>39</v>
      </c>
      <c r="J8" s="3" t="s">
        <v>52</v>
      </c>
      <c r="K8" s="3" t="s">
        <v>48</v>
      </c>
      <c r="L8" s="3" t="s">
        <v>48</v>
      </c>
      <c r="M8" s="3" t="s">
        <v>48</v>
      </c>
      <c r="N8" s="3"/>
      <c r="O8" s="3"/>
      <c r="P8" s="3" t="s">
        <v>54</v>
      </c>
      <c r="Q8" s="3" t="s">
        <v>50</v>
      </c>
      <c r="R8" s="3" t="s">
        <v>50</v>
      </c>
      <c r="S8" s="3"/>
      <c r="T8" s="3"/>
      <c r="U8" s="3" t="s">
        <v>54</v>
      </c>
      <c r="V8" s="3" t="s">
        <v>50</v>
      </c>
      <c r="W8" s="3" t="s">
        <v>50</v>
      </c>
      <c r="X8" s="3"/>
    </row>
    <row r="9" spans="1:24">
      <c r="A9" s="1">
        <v>24</v>
      </c>
      <c r="B9" s="1" t="s">
        <v>58</v>
      </c>
      <c r="C9" s="1" t="s">
        <v>47</v>
      </c>
      <c r="E9" t="s">
        <v>40</v>
      </c>
      <c r="F9" t="s">
        <v>41</v>
      </c>
      <c r="G9" t="s">
        <v>39</v>
      </c>
      <c r="J9" s="3" t="s">
        <v>52</v>
      </c>
      <c r="K9" s="3" t="s">
        <v>48</v>
      </c>
      <c r="L9">
        <v>2</v>
      </c>
      <c r="M9">
        <v>3</v>
      </c>
      <c r="P9" s="3" t="s">
        <v>59</v>
      </c>
      <c r="Q9" s="3"/>
      <c r="R9" s="3"/>
      <c r="S9" s="3"/>
      <c r="T9" s="3"/>
      <c r="U9" s="3" t="s">
        <v>59</v>
      </c>
      <c r="V9" s="3"/>
      <c r="W9" s="3"/>
      <c r="X9" s="3"/>
    </row>
    <row r="10" spans="1:24">
      <c r="A10" s="1">
        <v>19</v>
      </c>
      <c r="B10" s="1" t="s">
        <v>58</v>
      </c>
      <c r="C10" s="1" t="s">
        <v>56</v>
      </c>
      <c r="E10" t="s">
        <v>40</v>
      </c>
      <c r="F10" t="s">
        <v>41</v>
      </c>
      <c r="G10" t="s">
        <v>39</v>
      </c>
      <c r="J10">
        <v>4</v>
      </c>
      <c r="K10" s="3" t="s">
        <v>48</v>
      </c>
      <c r="L10">
        <v>3</v>
      </c>
      <c r="M10">
        <v>3</v>
      </c>
      <c r="P10" s="3">
        <v>1</v>
      </c>
      <c r="Q10" s="3" t="s">
        <v>50</v>
      </c>
      <c r="R10" s="3"/>
      <c r="S10" s="3"/>
      <c r="T10" s="3"/>
      <c r="U10" s="3">
        <v>2</v>
      </c>
      <c r="V10" s="3"/>
      <c r="W10" s="3" t="s">
        <v>50</v>
      </c>
      <c r="X10" s="3"/>
    </row>
    <row r="11" spans="1:24">
      <c r="A11" s="1"/>
      <c r="B11" s="1"/>
      <c r="C11" s="1"/>
    </row>
    <row r="12" spans="1:24">
      <c r="A12" s="1">
        <v>20</v>
      </c>
      <c r="B12" s="1" t="s">
        <v>60</v>
      </c>
      <c r="C12" s="1" t="s">
        <v>61</v>
      </c>
      <c r="E12" t="s">
        <v>39</v>
      </c>
      <c r="F12" t="s">
        <v>39</v>
      </c>
      <c r="G12" t="s">
        <v>40</v>
      </c>
      <c r="J12">
        <v>4</v>
      </c>
      <c r="K12">
        <v>3</v>
      </c>
      <c r="L12">
        <v>3</v>
      </c>
      <c r="M12">
        <v>3</v>
      </c>
      <c r="P12">
        <v>1</v>
      </c>
      <c r="Q12" s="3" t="s">
        <v>50</v>
      </c>
      <c r="U12" s="3" t="s">
        <v>54</v>
      </c>
      <c r="V12" s="3" t="s">
        <v>50</v>
      </c>
      <c r="W12" s="3" t="s">
        <v>50</v>
      </c>
      <c r="X12" s="3"/>
    </row>
    <row r="13" spans="1:24">
      <c r="A13" s="1">
        <v>18</v>
      </c>
      <c r="B13" s="1" t="s">
        <v>60</v>
      </c>
      <c r="C13" s="1" t="s">
        <v>47</v>
      </c>
      <c r="E13" t="s">
        <v>39</v>
      </c>
      <c r="F13" t="s">
        <v>39</v>
      </c>
      <c r="G13" t="s">
        <v>40</v>
      </c>
      <c r="J13">
        <v>4</v>
      </c>
      <c r="K13">
        <v>3</v>
      </c>
      <c r="L13">
        <v>3</v>
      </c>
      <c r="M13">
        <v>3</v>
      </c>
      <c r="P13">
        <v>2</v>
      </c>
      <c r="R13" t="s">
        <v>50</v>
      </c>
      <c r="U13" s="3" t="s">
        <v>53</v>
      </c>
      <c r="V13" s="3"/>
      <c r="W13" s="3" t="s">
        <v>50</v>
      </c>
      <c r="X13" s="3" t="s">
        <v>50</v>
      </c>
    </row>
    <row r="14" spans="1:24">
      <c r="A14" s="1">
        <v>21</v>
      </c>
      <c r="B14" s="1" t="s">
        <v>62</v>
      </c>
      <c r="C14" s="1" t="s">
        <v>61</v>
      </c>
      <c r="E14" t="s">
        <v>39</v>
      </c>
      <c r="F14" t="s">
        <v>39</v>
      </c>
      <c r="G14" t="s">
        <v>39</v>
      </c>
      <c r="J14">
        <v>4</v>
      </c>
      <c r="K14">
        <v>3</v>
      </c>
      <c r="L14">
        <v>3</v>
      </c>
      <c r="M14">
        <v>3</v>
      </c>
      <c r="P14">
        <v>1</v>
      </c>
      <c r="Q14" t="s">
        <v>50</v>
      </c>
      <c r="U14" s="3" t="s">
        <v>49</v>
      </c>
      <c r="V14" s="3" t="s">
        <v>50</v>
      </c>
      <c r="W14" s="3" t="s">
        <v>50</v>
      </c>
      <c r="X14" s="3" t="s">
        <v>50</v>
      </c>
    </row>
    <row r="15" spans="1:24">
      <c r="A15" s="1">
        <v>18</v>
      </c>
      <c r="B15" s="1" t="s">
        <v>60</v>
      </c>
      <c r="C15" s="1" t="s">
        <v>47</v>
      </c>
      <c r="E15" t="s">
        <v>39</v>
      </c>
      <c r="F15" t="s">
        <v>39</v>
      </c>
      <c r="G15" t="s">
        <v>39</v>
      </c>
      <c r="J15">
        <v>4</v>
      </c>
      <c r="K15">
        <v>3</v>
      </c>
      <c r="L15">
        <v>3</v>
      </c>
      <c r="M15">
        <v>3</v>
      </c>
      <c r="P15">
        <v>1</v>
      </c>
      <c r="Q15" t="s">
        <v>50</v>
      </c>
      <c r="U15" s="3" t="s">
        <v>49</v>
      </c>
      <c r="V15" s="3" t="s">
        <v>50</v>
      </c>
      <c r="W15" s="3" t="s">
        <v>50</v>
      </c>
      <c r="X15" s="3" t="s">
        <v>50</v>
      </c>
    </row>
    <row r="16" spans="1:24">
      <c r="A16" s="1">
        <v>18</v>
      </c>
      <c r="B16" s="1" t="s">
        <v>63</v>
      </c>
      <c r="C16" s="1" t="s">
        <v>61</v>
      </c>
      <c r="E16" t="s">
        <v>39</v>
      </c>
      <c r="F16" t="s">
        <v>41</v>
      </c>
      <c r="G16" t="s">
        <v>39</v>
      </c>
      <c r="J16">
        <v>4</v>
      </c>
      <c r="K16">
        <v>3</v>
      </c>
      <c r="L16">
        <v>3</v>
      </c>
      <c r="M16">
        <v>3</v>
      </c>
      <c r="P16">
        <v>1</v>
      </c>
      <c r="Q16" t="s">
        <v>50</v>
      </c>
      <c r="U16" s="3" t="s">
        <v>53</v>
      </c>
      <c r="V16" s="3"/>
      <c r="W16" s="3" t="s">
        <v>50</v>
      </c>
      <c r="X16" s="3" t="s">
        <v>50</v>
      </c>
    </row>
    <row r="17" spans="1:24">
      <c r="A17" s="1">
        <v>19</v>
      </c>
      <c r="B17" s="1" t="s">
        <v>64</v>
      </c>
      <c r="C17" s="1" t="s">
        <v>61</v>
      </c>
      <c r="E17" t="s">
        <v>39</v>
      </c>
      <c r="F17" t="s">
        <v>39</v>
      </c>
      <c r="G17" t="s">
        <v>40</v>
      </c>
      <c r="J17">
        <v>4</v>
      </c>
      <c r="K17">
        <v>3</v>
      </c>
      <c r="L17">
        <v>3</v>
      </c>
      <c r="M17">
        <v>3</v>
      </c>
      <c r="P17">
        <v>1</v>
      </c>
      <c r="Q17" t="s">
        <v>50</v>
      </c>
      <c r="U17">
        <v>1</v>
      </c>
      <c r="V17" s="3" t="s">
        <v>50</v>
      </c>
    </row>
    <row r="18" spans="1:24">
      <c r="A18" s="1">
        <v>18</v>
      </c>
      <c r="B18" s="1" t="s">
        <v>60</v>
      </c>
      <c r="C18" s="1" t="s">
        <v>47</v>
      </c>
      <c r="E18" t="s">
        <v>39</v>
      </c>
      <c r="F18" t="s">
        <v>39</v>
      </c>
      <c r="G18" t="s">
        <v>40</v>
      </c>
      <c r="J18">
        <v>4</v>
      </c>
      <c r="K18">
        <v>3</v>
      </c>
      <c r="L18">
        <v>3</v>
      </c>
      <c r="M18">
        <v>3</v>
      </c>
      <c r="P18">
        <v>2</v>
      </c>
      <c r="R18" t="s">
        <v>50</v>
      </c>
      <c r="U18" s="3" t="s">
        <v>54</v>
      </c>
      <c r="V18" s="3" t="s">
        <v>50</v>
      </c>
      <c r="W18" s="3" t="s">
        <v>50</v>
      </c>
      <c r="X18" s="3"/>
    </row>
    <row r="19" spans="1:24">
      <c r="A19" s="1">
        <v>20</v>
      </c>
      <c r="B19" s="1" t="s">
        <v>65</v>
      </c>
      <c r="C19" s="1" t="s">
        <v>47</v>
      </c>
      <c r="E19" t="s">
        <v>39</v>
      </c>
      <c r="F19" t="s">
        <v>39</v>
      </c>
      <c r="G19" t="s">
        <v>40</v>
      </c>
      <c r="J19">
        <v>4</v>
      </c>
      <c r="K19">
        <v>3</v>
      </c>
      <c r="L19">
        <v>3</v>
      </c>
      <c r="M19">
        <v>3</v>
      </c>
      <c r="P19">
        <v>1</v>
      </c>
      <c r="Q19" t="s">
        <v>50</v>
      </c>
      <c r="U19">
        <v>1</v>
      </c>
      <c r="V19" s="3" t="s">
        <v>50</v>
      </c>
    </row>
    <row r="20" spans="1:24">
      <c r="A20" s="1">
        <v>20</v>
      </c>
      <c r="B20" s="1" t="s">
        <v>65</v>
      </c>
      <c r="C20" s="1" t="s">
        <v>61</v>
      </c>
      <c r="E20" t="s">
        <v>39</v>
      </c>
      <c r="F20" t="s">
        <v>39</v>
      </c>
      <c r="G20" t="s">
        <v>40</v>
      </c>
      <c r="J20">
        <v>4</v>
      </c>
      <c r="K20">
        <v>3</v>
      </c>
      <c r="L20">
        <v>3</v>
      </c>
      <c r="M20">
        <v>3</v>
      </c>
      <c r="P20">
        <v>1</v>
      </c>
      <c r="Q20" t="s">
        <v>50</v>
      </c>
      <c r="U20">
        <v>1</v>
      </c>
      <c r="V20" s="3" t="s">
        <v>50</v>
      </c>
    </row>
    <row r="21" spans="1:24">
      <c r="A21" s="1">
        <v>18</v>
      </c>
      <c r="B21" s="1" t="s">
        <v>60</v>
      </c>
      <c r="C21" s="1" t="s">
        <v>61</v>
      </c>
      <c r="E21" t="s">
        <v>39</v>
      </c>
      <c r="F21" t="s">
        <v>39</v>
      </c>
      <c r="G21" t="s">
        <v>40</v>
      </c>
      <c r="J21">
        <v>4</v>
      </c>
      <c r="K21">
        <v>3</v>
      </c>
      <c r="L21">
        <v>3</v>
      </c>
      <c r="M21">
        <v>3</v>
      </c>
      <c r="P21">
        <v>2</v>
      </c>
      <c r="R21" t="s">
        <v>50</v>
      </c>
      <c r="U21">
        <v>2</v>
      </c>
      <c r="W21" t="s">
        <v>50</v>
      </c>
    </row>
    <row r="22" spans="1:24">
      <c r="A22" s="1"/>
      <c r="B22" s="1"/>
      <c r="C22" s="1"/>
    </row>
    <row r="23" spans="1:24">
      <c r="A23" s="1"/>
      <c r="B23" s="1"/>
      <c r="C23" s="1"/>
    </row>
    <row r="24" spans="1:24">
      <c r="A24" s="1">
        <v>18</v>
      </c>
      <c r="B24" s="1" t="s">
        <v>66</v>
      </c>
      <c r="C24" s="1" t="s">
        <v>61</v>
      </c>
      <c r="E24" t="s">
        <v>39</v>
      </c>
      <c r="F24" t="s">
        <v>39</v>
      </c>
      <c r="G24" t="s">
        <v>40</v>
      </c>
      <c r="J24">
        <v>4</v>
      </c>
      <c r="K24">
        <v>3</v>
      </c>
      <c r="L24">
        <v>3</v>
      </c>
      <c r="M24">
        <v>3</v>
      </c>
      <c r="P24" s="3">
        <v>1</v>
      </c>
      <c r="Q24" s="3" t="s">
        <v>50</v>
      </c>
      <c r="R24" s="3"/>
      <c r="S24" s="3"/>
      <c r="T24" s="3"/>
      <c r="U24" s="3" t="s">
        <v>54</v>
      </c>
      <c r="V24" s="3" t="s">
        <v>50</v>
      </c>
      <c r="W24" s="3" t="s">
        <v>50</v>
      </c>
      <c r="X24" s="3"/>
    </row>
    <row r="25" spans="1:24">
      <c r="A25" s="1">
        <v>18</v>
      </c>
      <c r="B25" s="1" t="s">
        <v>66</v>
      </c>
      <c r="C25" s="1" t="s">
        <v>61</v>
      </c>
      <c r="E25" t="s">
        <v>39</v>
      </c>
      <c r="F25" t="s">
        <v>39</v>
      </c>
      <c r="G25" t="s">
        <v>40</v>
      </c>
      <c r="J25">
        <v>4</v>
      </c>
      <c r="K25">
        <v>3</v>
      </c>
      <c r="L25">
        <v>3</v>
      </c>
      <c r="M25">
        <v>3</v>
      </c>
      <c r="P25" s="3">
        <v>1</v>
      </c>
      <c r="Q25" s="3" t="s">
        <v>50</v>
      </c>
      <c r="R25" s="3"/>
      <c r="S25" s="3"/>
      <c r="T25" s="3"/>
      <c r="U25" s="3">
        <v>1</v>
      </c>
      <c r="V25" s="3" t="s">
        <v>50</v>
      </c>
      <c r="W25" s="3"/>
      <c r="X25" s="3"/>
    </row>
    <row r="26" spans="1:24">
      <c r="A26" s="1">
        <v>17</v>
      </c>
      <c r="B26" s="1" t="s">
        <v>63</v>
      </c>
      <c r="C26" s="1" t="s">
        <v>61</v>
      </c>
      <c r="E26" t="s">
        <v>39</v>
      </c>
      <c r="F26" t="s">
        <v>39</v>
      </c>
      <c r="G26" t="s">
        <v>40</v>
      </c>
      <c r="J26">
        <v>4</v>
      </c>
      <c r="K26">
        <v>3</v>
      </c>
      <c r="L26">
        <v>3</v>
      </c>
      <c r="M26">
        <v>3</v>
      </c>
      <c r="P26" s="3"/>
      <c r="Q26" s="3"/>
      <c r="R26" s="3"/>
      <c r="S26" s="3"/>
      <c r="T26" s="3"/>
      <c r="U26" s="3" t="s">
        <v>49</v>
      </c>
      <c r="V26" s="3" t="s">
        <v>50</v>
      </c>
      <c r="W26" s="3" t="s">
        <v>50</v>
      </c>
      <c r="X26" s="3" t="s">
        <v>50</v>
      </c>
    </row>
    <row r="27" spans="1:24">
      <c r="A27" s="1">
        <v>17</v>
      </c>
      <c r="B27" s="1" t="s">
        <v>60</v>
      </c>
      <c r="C27" s="1" t="s">
        <v>47</v>
      </c>
      <c r="E27" t="s">
        <v>39</v>
      </c>
      <c r="F27" t="s">
        <v>39</v>
      </c>
      <c r="G27" t="s">
        <v>40</v>
      </c>
      <c r="J27">
        <v>4</v>
      </c>
      <c r="M27">
        <v>3</v>
      </c>
      <c r="P27" s="3" t="s">
        <v>54</v>
      </c>
      <c r="Q27" s="3" t="s">
        <v>50</v>
      </c>
      <c r="R27" s="3" t="s">
        <v>50</v>
      </c>
      <c r="S27" s="3"/>
      <c r="T27" s="3"/>
      <c r="U27" s="3">
        <v>1</v>
      </c>
      <c r="V27" s="3" t="s">
        <v>50</v>
      </c>
      <c r="W27" s="3"/>
      <c r="X27" s="3"/>
    </row>
    <row r="28" spans="1:24">
      <c r="A28" s="1">
        <v>17</v>
      </c>
      <c r="B28" s="1" t="s">
        <v>60</v>
      </c>
      <c r="C28" s="1" t="s">
        <v>47</v>
      </c>
      <c r="E28" t="s">
        <v>39</v>
      </c>
      <c r="F28" t="s">
        <v>39</v>
      </c>
      <c r="G28" t="s">
        <v>40</v>
      </c>
      <c r="J28">
        <v>4</v>
      </c>
      <c r="K28">
        <v>3</v>
      </c>
      <c r="L28">
        <v>3</v>
      </c>
      <c r="M28">
        <v>3</v>
      </c>
      <c r="P28" s="3">
        <v>1</v>
      </c>
      <c r="Q28" s="3" t="s">
        <v>50</v>
      </c>
      <c r="R28" s="3"/>
      <c r="S28" s="3"/>
      <c r="T28" s="3"/>
      <c r="U28" s="3" t="s">
        <v>54</v>
      </c>
      <c r="V28" s="3" t="s">
        <v>50</v>
      </c>
      <c r="W28" s="3" t="s">
        <v>50</v>
      </c>
      <c r="X28" s="3"/>
    </row>
    <row r="29" spans="1:24">
      <c r="A29" s="1">
        <v>18</v>
      </c>
      <c r="B29" s="1" t="s">
        <v>67</v>
      </c>
      <c r="C29" s="1" t="s">
        <v>47</v>
      </c>
      <c r="E29" t="s">
        <v>39</v>
      </c>
      <c r="F29" t="s">
        <v>39</v>
      </c>
      <c r="G29" t="s">
        <v>40</v>
      </c>
      <c r="J29">
        <v>4</v>
      </c>
      <c r="K29">
        <v>3</v>
      </c>
      <c r="L29">
        <v>3</v>
      </c>
      <c r="M29">
        <v>3</v>
      </c>
      <c r="P29" s="3">
        <v>2</v>
      </c>
      <c r="Q29" s="3"/>
      <c r="R29" s="3" t="s">
        <v>50</v>
      </c>
      <c r="S29" s="3"/>
      <c r="T29" s="3"/>
      <c r="U29" s="3">
        <v>1</v>
      </c>
      <c r="V29" s="3" t="s">
        <v>50</v>
      </c>
      <c r="W29" s="3"/>
      <c r="X29" s="3"/>
    </row>
    <row r="30" spans="1:24">
      <c r="A30" s="1">
        <v>18</v>
      </c>
      <c r="B30" s="1" t="s">
        <v>68</v>
      </c>
      <c r="C30" s="1" t="s">
        <v>61</v>
      </c>
      <c r="E30" t="s">
        <v>39</v>
      </c>
      <c r="F30" t="s">
        <v>39</v>
      </c>
      <c r="G30" t="s">
        <v>40</v>
      </c>
      <c r="J30">
        <v>4</v>
      </c>
      <c r="K30">
        <v>3</v>
      </c>
      <c r="L30">
        <v>3</v>
      </c>
      <c r="M30">
        <v>3</v>
      </c>
      <c r="P30" s="3"/>
      <c r="Q30" s="3"/>
      <c r="R30" s="3"/>
      <c r="S30" s="3"/>
      <c r="T30" s="3"/>
      <c r="U30" s="3" t="s">
        <v>54</v>
      </c>
      <c r="V30" s="3" t="s">
        <v>50</v>
      </c>
      <c r="W30" s="3" t="s">
        <v>50</v>
      </c>
      <c r="X30" s="3"/>
    </row>
    <row r="31" spans="1:24">
      <c r="A31" s="1">
        <v>18</v>
      </c>
      <c r="B31" s="1" t="s">
        <v>60</v>
      </c>
      <c r="C31" s="1" t="s">
        <v>47</v>
      </c>
      <c r="E31" t="s">
        <v>39</v>
      </c>
      <c r="F31" t="s">
        <v>39</v>
      </c>
      <c r="G31" t="s">
        <v>40</v>
      </c>
      <c r="J31">
        <v>4</v>
      </c>
      <c r="K31">
        <v>3</v>
      </c>
      <c r="L31">
        <v>3</v>
      </c>
      <c r="M31">
        <v>3</v>
      </c>
      <c r="P31" s="3">
        <v>1</v>
      </c>
      <c r="Q31" s="3" t="s">
        <v>50</v>
      </c>
      <c r="R31" s="3"/>
      <c r="S31" s="3"/>
      <c r="T31" s="3"/>
      <c r="U31" s="3" t="s">
        <v>54</v>
      </c>
      <c r="V31" s="3" t="s">
        <v>50</v>
      </c>
      <c r="W31" s="3" t="s">
        <v>50</v>
      </c>
      <c r="X31" s="3"/>
    </row>
    <row r="32" spans="1:24">
      <c r="A32" s="1">
        <v>17</v>
      </c>
      <c r="B32" s="1" t="s">
        <v>66</v>
      </c>
      <c r="C32" s="1" t="s">
        <v>47</v>
      </c>
      <c r="E32" t="s">
        <v>39</v>
      </c>
      <c r="F32" t="s">
        <v>39</v>
      </c>
      <c r="G32" t="s">
        <v>40</v>
      </c>
      <c r="J32">
        <v>4</v>
      </c>
      <c r="K32">
        <v>3</v>
      </c>
      <c r="L32">
        <v>3</v>
      </c>
      <c r="M32">
        <v>3</v>
      </c>
      <c r="P32" s="3" t="s">
        <v>54</v>
      </c>
      <c r="Q32" s="3" t="s">
        <v>50</v>
      </c>
      <c r="R32" s="3" t="s">
        <v>50</v>
      </c>
      <c r="S32" s="3"/>
      <c r="T32" s="3"/>
      <c r="U32" s="3" t="s">
        <v>54</v>
      </c>
      <c r="V32" s="3" t="s">
        <v>50</v>
      </c>
      <c r="W32" s="3" t="s">
        <v>50</v>
      </c>
      <c r="X32" s="3"/>
    </row>
    <row r="33" spans="1:24">
      <c r="A33" s="1">
        <v>17</v>
      </c>
      <c r="B33" s="1" t="s">
        <v>60</v>
      </c>
      <c r="C33" s="1" t="s">
        <v>61</v>
      </c>
      <c r="E33" t="s">
        <v>39</v>
      </c>
      <c r="F33" t="s">
        <v>39</v>
      </c>
      <c r="G33" t="s">
        <v>40</v>
      </c>
      <c r="J33">
        <v>4</v>
      </c>
      <c r="K33">
        <v>3</v>
      </c>
      <c r="L33">
        <v>3</v>
      </c>
      <c r="P33" s="3">
        <v>2</v>
      </c>
      <c r="Q33" s="3"/>
      <c r="R33" s="3" t="s">
        <v>50</v>
      </c>
      <c r="S33" s="3"/>
      <c r="T33" s="3"/>
      <c r="U33" s="3" t="s">
        <v>54</v>
      </c>
      <c r="V33" s="3" t="s">
        <v>50</v>
      </c>
      <c r="W33" s="3" t="s">
        <v>50</v>
      </c>
      <c r="X33" s="3"/>
    </row>
    <row r="34" spans="1:24">
      <c r="A34" s="1">
        <v>18</v>
      </c>
      <c r="B34" s="1" t="s">
        <v>60</v>
      </c>
      <c r="C34" s="1" t="s">
        <v>47</v>
      </c>
      <c r="E34" t="s">
        <v>39</v>
      </c>
      <c r="F34" t="s">
        <v>39</v>
      </c>
      <c r="G34" t="s">
        <v>40</v>
      </c>
      <c r="J34">
        <v>4</v>
      </c>
      <c r="K34">
        <v>3</v>
      </c>
      <c r="L34">
        <v>3</v>
      </c>
      <c r="P34" s="3">
        <v>2</v>
      </c>
      <c r="Q34" s="3"/>
      <c r="R34" s="3" t="s">
        <v>50</v>
      </c>
      <c r="S34" s="3"/>
      <c r="T34" s="3"/>
      <c r="U34" s="3" t="s">
        <v>54</v>
      </c>
      <c r="V34" s="3" t="s">
        <v>50</v>
      </c>
      <c r="W34" s="3" t="s">
        <v>50</v>
      </c>
      <c r="X34" s="3"/>
    </row>
    <row r="35" spans="1:24">
      <c r="A35" s="1">
        <v>18</v>
      </c>
      <c r="B35" s="1" t="s">
        <v>65</v>
      </c>
      <c r="C35" s="1" t="s">
        <v>61</v>
      </c>
      <c r="E35" t="s">
        <v>39</v>
      </c>
      <c r="F35" t="s">
        <v>39</v>
      </c>
      <c r="G35" t="s">
        <v>40</v>
      </c>
      <c r="J35">
        <v>4</v>
      </c>
      <c r="K35">
        <v>3</v>
      </c>
      <c r="L35">
        <v>3</v>
      </c>
      <c r="M35">
        <v>3</v>
      </c>
      <c r="P35" s="3">
        <v>1</v>
      </c>
      <c r="Q35" s="3" t="s">
        <v>50</v>
      </c>
      <c r="R35" s="3"/>
      <c r="S35" s="3"/>
      <c r="T35" s="3"/>
      <c r="U35" s="3" t="s">
        <v>54</v>
      </c>
      <c r="V35" s="3" t="s">
        <v>50</v>
      </c>
      <c r="W35" s="3" t="s">
        <v>50</v>
      </c>
      <c r="X35" s="3"/>
    </row>
    <row r="36" spans="1:24">
      <c r="A36" s="2">
        <v>18</v>
      </c>
      <c r="B36" s="2" t="s">
        <v>69</v>
      </c>
      <c r="C36" s="2" t="s">
        <v>61</v>
      </c>
      <c r="E36" t="s">
        <v>39</v>
      </c>
      <c r="F36" t="s">
        <v>39</v>
      </c>
      <c r="G36" t="s">
        <v>40</v>
      </c>
      <c r="J36">
        <v>4</v>
      </c>
      <c r="K36">
        <v>3</v>
      </c>
      <c r="L36">
        <v>3</v>
      </c>
      <c r="M36">
        <v>3</v>
      </c>
      <c r="P36" s="3">
        <v>1</v>
      </c>
      <c r="Q36" s="3" t="s">
        <v>50</v>
      </c>
      <c r="R36" s="3"/>
      <c r="S36" s="3"/>
      <c r="T36" s="3"/>
      <c r="U36" s="3" t="s">
        <v>53</v>
      </c>
      <c r="V36" s="3"/>
      <c r="W36" s="3" t="s">
        <v>50</v>
      </c>
      <c r="X36" s="3" t="s">
        <v>50</v>
      </c>
    </row>
    <row r="37" spans="1:24">
      <c r="A37" s="2">
        <v>17</v>
      </c>
      <c r="B37" s="2" t="s">
        <v>70</v>
      </c>
      <c r="C37" s="2" t="s">
        <v>47</v>
      </c>
      <c r="E37" t="s">
        <v>39</v>
      </c>
      <c r="F37" t="s">
        <v>39</v>
      </c>
      <c r="G37" t="s">
        <v>39</v>
      </c>
      <c r="J37">
        <v>4</v>
      </c>
      <c r="K37">
        <v>3</v>
      </c>
      <c r="L37">
        <v>3</v>
      </c>
      <c r="M37">
        <v>3</v>
      </c>
      <c r="P37" s="3">
        <v>1</v>
      </c>
      <c r="Q37" s="3" t="s">
        <v>50</v>
      </c>
      <c r="R37" s="3"/>
      <c r="S37" s="3"/>
      <c r="T37" s="3"/>
      <c r="U37" s="3" t="s">
        <v>54</v>
      </c>
      <c r="V37" s="3" t="s">
        <v>50</v>
      </c>
      <c r="W37" s="3" t="s">
        <v>50</v>
      </c>
      <c r="X37" s="3"/>
    </row>
    <row r="38" spans="1:24">
      <c r="A38" s="2">
        <v>17</v>
      </c>
      <c r="B38" s="2" t="s">
        <v>60</v>
      </c>
      <c r="C38" s="2" t="s">
        <v>61</v>
      </c>
      <c r="E38" t="s">
        <v>39</v>
      </c>
      <c r="F38" t="s">
        <v>39</v>
      </c>
      <c r="G38" t="s">
        <v>40</v>
      </c>
      <c r="J38">
        <v>4</v>
      </c>
      <c r="K38">
        <v>3</v>
      </c>
      <c r="L38">
        <v>3</v>
      </c>
      <c r="M38">
        <v>3</v>
      </c>
      <c r="P38" s="3" t="s">
        <v>71</v>
      </c>
      <c r="Q38" s="3" t="s">
        <v>50</v>
      </c>
      <c r="R38" s="3"/>
      <c r="S38" s="3" t="s">
        <v>50</v>
      </c>
      <c r="T38" s="3"/>
      <c r="U38" s="3">
        <v>1</v>
      </c>
      <c r="V38" s="3" t="s">
        <v>50</v>
      </c>
      <c r="W38" s="3"/>
      <c r="X38" s="3"/>
    </row>
    <row r="39" spans="1:24">
      <c r="A39" s="2">
        <v>18</v>
      </c>
      <c r="B39" s="2" t="s">
        <v>60</v>
      </c>
      <c r="C39" s="2" t="s">
        <v>61</v>
      </c>
      <c r="E39" t="s">
        <v>39</v>
      </c>
      <c r="F39" t="s">
        <v>39</v>
      </c>
      <c r="G39" t="s">
        <v>40</v>
      </c>
      <c r="J39">
        <v>4</v>
      </c>
      <c r="K39">
        <v>3</v>
      </c>
      <c r="L39">
        <v>3</v>
      </c>
      <c r="M39">
        <v>3</v>
      </c>
      <c r="P39" s="3" t="s">
        <v>54</v>
      </c>
      <c r="Q39" s="3" t="s">
        <v>50</v>
      </c>
      <c r="R39" s="3" t="s">
        <v>50</v>
      </c>
      <c r="S39" s="3"/>
      <c r="T39" s="3"/>
      <c r="U39" s="3" t="s">
        <v>49</v>
      </c>
      <c r="V39" s="3" t="s">
        <v>50</v>
      </c>
      <c r="W39" s="3" t="s">
        <v>50</v>
      </c>
      <c r="X39" s="3" t="s">
        <v>50</v>
      </c>
    </row>
    <row r="40" spans="1:24">
      <c r="A40" s="2">
        <v>17</v>
      </c>
      <c r="B40" s="2" t="s">
        <v>60</v>
      </c>
      <c r="C40" s="2" t="s">
        <v>47</v>
      </c>
      <c r="E40" t="s">
        <v>39</v>
      </c>
      <c r="F40" t="s">
        <v>39</v>
      </c>
      <c r="G40" t="s">
        <v>40</v>
      </c>
      <c r="J40">
        <v>4</v>
      </c>
      <c r="K40">
        <v>3</v>
      </c>
      <c r="L40">
        <v>3</v>
      </c>
      <c r="M40">
        <v>3</v>
      </c>
      <c r="P40" s="3">
        <v>1</v>
      </c>
      <c r="Q40" s="3" t="s">
        <v>50</v>
      </c>
      <c r="R40" s="3"/>
      <c r="S40" s="3"/>
      <c r="T40" s="3"/>
      <c r="U40" s="3">
        <v>1</v>
      </c>
      <c r="V40" s="3" t="s">
        <v>50</v>
      </c>
      <c r="W40" s="3"/>
      <c r="X40" s="3"/>
    </row>
    <row r="44" spans="1:24">
      <c r="D44" s="23" t="s">
        <v>2</v>
      </c>
      <c r="E44" s="13" t="s">
        <v>3</v>
      </c>
      <c r="F44" s="14"/>
      <c r="G44" s="15"/>
      <c r="H44" s="19"/>
      <c r="I44" s="23" t="s">
        <v>4</v>
      </c>
      <c r="J44" s="28" t="s">
        <v>72</v>
      </c>
      <c r="Q44" s="4" t="s">
        <v>6</v>
      </c>
      <c r="R44" s="4"/>
      <c r="U44" s="4" t="s">
        <v>26</v>
      </c>
    </row>
    <row r="45" spans="1:24">
      <c r="D45" s="16"/>
      <c r="E45" s="17" t="s">
        <v>7</v>
      </c>
      <c r="F45" s="17" t="s">
        <v>8</v>
      </c>
      <c r="G45" s="5" t="s">
        <v>9</v>
      </c>
      <c r="H45" s="17"/>
      <c r="I45" s="29"/>
      <c r="J45" s="30" t="s">
        <v>10</v>
      </c>
      <c r="K45" s="25"/>
      <c r="L45" s="25"/>
    </row>
    <row r="46" spans="1:24">
      <c r="D46" s="18" t="s">
        <v>11</v>
      </c>
      <c r="E46" s="19">
        <f>COUNTIF(E$4:E$40,"a")</f>
        <v>28</v>
      </c>
      <c r="F46" s="19">
        <f t="shared" ref="F46:G46" si="0">COUNTIF(F$4:F$40,"a")</f>
        <v>27</v>
      </c>
      <c r="G46" s="1">
        <f t="shared" si="0"/>
        <v>9</v>
      </c>
      <c r="H46" s="19"/>
      <c r="I46" s="16" t="s">
        <v>12</v>
      </c>
      <c r="J46" s="1">
        <f>COUNTIF(J$4:J$40,1)</f>
        <v>0</v>
      </c>
      <c r="Q46" s="4" t="s">
        <v>13</v>
      </c>
      <c r="R46">
        <f>COUNTA(Q$4:Q$40)</f>
        <v>24</v>
      </c>
      <c r="U46" s="4" t="s">
        <v>13</v>
      </c>
      <c r="V46">
        <f>COUNTA(V$4:V$40)</f>
        <v>28</v>
      </c>
    </row>
    <row r="47" spans="1:24">
      <c r="D47" s="18" t="s">
        <v>14</v>
      </c>
      <c r="E47" s="19">
        <f>COUNTIF(E$4:E$40,"b")</f>
        <v>5</v>
      </c>
      <c r="F47" s="19">
        <f t="shared" ref="F47:G47" si="1">COUNTIF(F$4:F$40,"b")</f>
        <v>0</v>
      </c>
      <c r="G47" s="1">
        <f t="shared" si="1"/>
        <v>25</v>
      </c>
      <c r="H47" s="19"/>
      <c r="I47" s="16" t="s">
        <v>15</v>
      </c>
      <c r="J47" s="1">
        <f>COUNTIF(J$4:J$40,2)</f>
        <v>0</v>
      </c>
      <c r="Q47" s="4" t="s">
        <v>16</v>
      </c>
      <c r="R47">
        <f>COUNTA(R$4:R$40)</f>
        <v>14</v>
      </c>
      <c r="U47" s="4" t="s">
        <v>29</v>
      </c>
      <c r="V47">
        <f>COUNTA(W$4:W$40)</f>
        <v>25</v>
      </c>
    </row>
    <row r="48" spans="1:24">
      <c r="D48" s="20" t="s">
        <v>17</v>
      </c>
      <c r="E48" s="21">
        <f>COUNTIF(E$4:E$40,"c")</f>
        <v>0</v>
      </c>
      <c r="F48" s="21">
        <f t="shared" ref="F48:G48" si="2">COUNTIF(F$4:F$40,"c")</f>
        <v>6</v>
      </c>
      <c r="G48" s="22">
        <f t="shared" si="2"/>
        <v>0</v>
      </c>
      <c r="H48" s="19"/>
      <c r="I48" s="31" t="s">
        <v>18</v>
      </c>
      <c r="J48" s="1">
        <f>COUNTIF(J$4:J$40,3)</f>
        <v>0</v>
      </c>
      <c r="Q48" s="4" t="s">
        <v>19</v>
      </c>
      <c r="R48">
        <f>COUNTA(S$4:S$40)</f>
        <v>5</v>
      </c>
      <c r="U48" s="4" t="s">
        <v>31</v>
      </c>
      <c r="V48">
        <f>COUNTA(X$4:X$40)</f>
        <v>9</v>
      </c>
    </row>
    <row r="49" spans="9:10">
      <c r="I49" s="31" t="s">
        <v>20</v>
      </c>
      <c r="J49" s="1">
        <f>COUNTIF(J$4:J$40,4)</f>
        <v>31</v>
      </c>
    </row>
    <row r="50" spans="9:10">
      <c r="I50" s="31" t="s">
        <v>21</v>
      </c>
      <c r="J50" s="1">
        <f>COUNTIF(J$4:J$40,"4 - ")</f>
        <v>3</v>
      </c>
    </row>
    <row r="51" spans="9:10">
      <c r="I51" s="31" t="s">
        <v>23</v>
      </c>
      <c r="J51" s="1">
        <f>COUNTIF(J$4:J$40,5)</f>
        <v>0</v>
      </c>
    </row>
    <row r="52" spans="9:10">
      <c r="I52" s="16"/>
      <c r="J52" s="1"/>
    </row>
    <row r="53" spans="9:10">
      <c r="I53" s="16"/>
      <c r="J53" s="5" t="s">
        <v>25</v>
      </c>
    </row>
    <row r="54" spans="9:10">
      <c r="I54" s="16" t="s">
        <v>27</v>
      </c>
      <c r="J54" s="1">
        <f>COUNTIF(K$4:K$40,1)</f>
        <v>0</v>
      </c>
    </row>
    <row r="55" spans="9:10">
      <c r="I55" s="16" t="s">
        <v>28</v>
      </c>
      <c r="J55" s="1">
        <f>COUNTIF(K$4:K$40,2)</f>
        <v>0</v>
      </c>
    </row>
    <row r="56" spans="9:10">
      <c r="I56" s="16" t="s">
        <v>20</v>
      </c>
      <c r="J56" s="1">
        <f>COUNTIF(K$4:K$40,3)</f>
        <v>27</v>
      </c>
    </row>
    <row r="57" spans="9:10">
      <c r="I57" s="16" t="s">
        <v>30</v>
      </c>
      <c r="J57" s="1">
        <f>COUNTIF(K$4:K$40,"3-")</f>
        <v>6</v>
      </c>
    </row>
    <row r="58" spans="9:10">
      <c r="I58" s="16" t="s">
        <v>23</v>
      </c>
      <c r="J58" s="1">
        <f>COUNTIF(K$4:K$40,4)</f>
        <v>0</v>
      </c>
    </row>
    <row r="59" spans="9:10">
      <c r="I59" s="16"/>
      <c r="J59" s="1"/>
    </row>
    <row r="60" spans="9:10">
      <c r="I60" s="16"/>
      <c r="J60" s="5" t="s">
        <v>32</v>
      </c>
    </row>
    <row r="61" spans="9:10">
      <c r="I61" s="16" t="s">
        <v>33</v>
      </c>
      <c r="J61" s="1">
        <f>COUNTIF(L$4:L$40,1)</f>
        <v>0</v>
      </c>
    </row>
    <row r="62" spans="9:10">
      <c r="I62" s="16" t="s">
        <v>34</v>
      </c>
      <c r="J62" s="1">
        <f>COUNTIF(L$4:L$40,2)</f>
        <v>1</v>
      </c>
    </row>
    <row r="63" spans="9:10">
      <c r="I63" s="16" t="s">
        <v>20</v>
      </c>
      <c r="J63" s="1">
        <f>COUNTIF(L$4:L$40,3)</f>
        <v>29</v>
      </c>
    </row>
    <row r="64" spans="9:10">
      <c r="I64" s="16" t="s">
        <v>21</v>
      </c>
      <c r="J64" s="1">
        <f>COUNTIF(L$4:L$40,"3-")</f>
        <v>3</v>
      </c>
    </row>
    <row r="65" spans="9:10">
      <c r="I65" s="16" t="s">
        <v>23</v>
      </c>
      <c r="J65" s="1">
        <f>COUNTIF(L$4:L$40,4)</f>
        <v>0</v>
      </c>
    </row>
    <row r="66" spans="9:10">
      <c r="I66" s="16"/>
      <c r="J66" s="1"/>
    </row>
    <row r="67" spans="9:10">
      <c r="I67" s="16"/>
      <c r="J67" s="5" t="s">
        <v>35</v>
      </c>
    </row>
    <row r="68" spans="9:10">
      <c r="I68" s="16" t="s">
        <v>36</v>
      </c>
      <c r="J68" s="1">
        <f>COUNTIF(M$4:M$40,1)</f>
        <v>0</v>
      </c>
    </row>
    <row r="69" spans="9:10">
      <c r="I69" s="16" t="s">
        <v>37</v>
      </c>
      <c r="J69" s="1">
        <f>COUNTIF(M$4:M$40,2)</f>
        <v>1</v>
      </c>
    </row>
    <row r="70" spans="9:10">
      <c r="I70" s="16" t="s">
        <v>20</v>
      </c>
      <c r="J70" s="1">
        <f>COUNTIF(M$4:M$40,3)</f>
        <v>30</v>
      </c>
    </row>
    <row r="71" spans="9:10">
      <c r="I71" s="16" t="s">
        <v>21</v>
      </c>
      <c r="J71" s="1">
        <f>COUNTIF(M$4:M$40,"3-")</f>
        <v>1</v>
      </c>
    </row>
    <row r="72" spans="9:10">
      <c r="I72" s="32" t="s">
        <v>23</v>
      </c>
      <c r="J72" s="22">
        <f>COUNTIF(M$4:M$40,4)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/>
  <cp:revision/>
  <dcterms:created xsi:type="dcterms:W3CDTF">2018-12-28T14:30:38Z</dcterms:created>
  <dcterms:modified xsi:type="dcterms:W3CDTF">2019-02-13T12:40:31Z</dcterms:modified>
  <cp:category/>
  <cp:contentStatus/>
</cp:coreProperties>
</file>